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'Лист1'!$A$1:$E$73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<sst xmlns="http://schemas.openxmlformats.org/spreadsheetml/2006/main" count="125" uniqueCount="125">
  <si>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</si>
  <si>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</si>
  <si>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</si>
  <si>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</si>
  <si>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</si>
  <si>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</si>
  <si>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</si>
  <si>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</si>
  <si>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</si>
  <si>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</si>
  <si>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</si>
  <si>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</si>
  <si>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</si>
  <si>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</si>
  <si>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</si>
  <si>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</si>
  <si>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</si>
  <si>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</si>
  <si>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</si>
  <si>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</si>
  <si>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</si>
  <si>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</si>
  <si>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</si>
  <si>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</si>
  <si>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</si>
  <si>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</si>
  <si>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</si>
  <si>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</si>
  <si>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</si>
  <si>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</si>
  <si>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</si>
  <si>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</si>
  <si>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</si>
  <si>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</si>
  <si>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</si>
  <si>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</si>
  <si>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</si>
  <si>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</si>
  <si>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</si>
  <si>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</si>
  <si>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</si>
  <si>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</si>
  <si>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</si>
  <si>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</si>
  <si>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</si>
  <si>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</si>
  <si>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</si>
  <si>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</si>
  <si>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</si>
  <si>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</si>
  <si>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</si>
  <si>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</si>
  <si>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</si>
  <si>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</si>
  <si>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</si>
  <si>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</si>
  <si>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</si>
  <si>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</si>
  <si>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</si>
  <si>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</si>
  <si>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</si>
  <si>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</si>
  <si>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</si>
  <si>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</si>
  <si>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</si>
  <si>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</si>
  <si>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</si>
  <si>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</si>
  <si>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</si>
  <si>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</si>
  <si>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</si>
  <si>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</si>
  <si>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</si>
  <si>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</si>
  <si>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</si>
  <si>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</si>
  <si>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</si>
  <si>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</si>
  <si>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</si>
  <si>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</si>
  <si>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</si>
  <si>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</si>
  <si>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</si>
  <si>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</si>
  <si>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</si>
  <si>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</si>
  <si>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</si>
  <si>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</si>
  <si>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</si>
  <si>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</si>
  <si>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</si>
  <si>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</si>
  <si>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</si>
  <si>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</si>
  <si>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</si>
  <si>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</si>
  <si>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</si>
  <si>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</si>
  <si>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</si>
  <si>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</si>
  <si>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1 к Решению Думы</t>
  </si>
  <si>
    <t>Исполненно</t>
  </si>
  <si>
    <t>% исполнения</t>
  </si>
  <si>
    <t>2 19 05000 05 0000 151</t>
  </si>
  <si>
    <t>1 06 01000 00 0000 110</t>
  </si>
  <si>
    <t>НАЛОГИ НА ИМУЩЕСТВО</t>
  </si>
  <si>
    <t>ЗАДОЛЖЕННОСТЬ И ПЕРЕРАСЧЕТЫ ПО ОТМЕНЕННЫМ НАЛОГАМ, СБОРАМ И ИНЫМ ОБЯЗАТЕЛЬНЫМ ПЛАТЕЖАМ</t>
  </si>
  <si>
    <t>1 09 04000 00 0000 110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</si>
  <si>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</si>
  <si>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</si>
  <si>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1 11 05025 10 0000 120</t>
  </si>
  <si>
    <t>Доходы, пулучаемые в виде арендной платы, а также средства от продажи прав на заключение договоров аренды земли, находящейся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</si>
  <si>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</si>
  <si>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</si>
  <si>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1 13 01995 10 0000 130</t>
  </si>
  <si>
    <t>Прочие доходы от оказания платных услуг (работ) получателей средств бюджетов поселений</t>
  </si>
  <si>
    <t>117 01050 10 0000 180</t>
  </si>
  <si>
    <t xml:space="preserve">Невыясненные поступления, зачисляемые в бюджеты поселений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</si>
  <si>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</si>
  <si>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</si>
  <si>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</si>
  <si>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</si>
  <si>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</si>
  <si>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за 9 мес. 2014 год</t>
  </si>
  <si>
    <t>№ 588 от 27.11.2014г.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</si>
</sst>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/>
    </xf>
    <xf numFmtId="4" fontId="1" fillId="0" borderId="10" xfId="6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8"/>
  <sheetViews>
    <sheetView tabSelected="1" zoomScaleSheetLayoutView="75" zoomScalePageLayoutView="0" workbookViewId="0" topLeftCell="A52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4" customWidth="1"/>
    <col min="4" max="4" width="17.875" style="1" customWidth="1"/>
    <col min="5" max="5" width="13.75390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2:3" ht="16.5">
      <c r="B1" s="6"/>
      <c r="C1" s="6"/>
    </row>
    <row r="2" spans="2:3" ht="12.75" customHeight="1">
      <c r="B2" s="54" t="s">
        <v>100</v>
      </c>
      <c r="C2" s="54"/>
    </row>
    <row r="3" spans="2:3" ht="12.75" customHeight="1">
      <c r="B3" s="54" t="s">
        <v>25</v>
      </c>
      <c r="C3" s="54"/>
    </row>
    <row r="4" spans="2:3" ht="12.75" customHeight="1">
      <c r="B4" s="54" t="s">
        <v>124</v>
      </c>
      <c r="C4" s="54"/>
    </row>
    <row r="6" spans="1:3" ht="18.75" customHeight="1">
      <c r="A6" s="3"/>
      <c r="B6" s="55" t="s">
        <v>24</v>
      </c>
      <c r="C6" s="55"/>
    </row>
    <row r="7" spans="1:3" ht="22.5" customHeight="1">
      <c r="A7" s="1"/>
      <c r="B7" s="55" t="s">
        <v>123</v>
      </c>
      <c r="C7" s="55"/>
    </row>
    <row r="8" spans="1:3" ht="27" customHeight="1">
      <c r="A8" s="4"/>
      <c r="B8" s="5" t="s">
        <v>23</v>
      </c>
      <c r="C8" s="19"/>
    </row>
    <row r="9" spans="1:3" ht="39.75" customHeight="1" hidden="1">
      <c r="A9" s="6" t="s">
        <v>0</v>
      </c>
      <c r="B9" s="7"/>
      <c r="C9" s="20"/>
    </row>
    <row r="10" spans="1:3" ht="18.75">
      <c r="A10" s="15"/>
      <c r="B10" s="16"/>
      <c r="C10" s="21" t="s">
        <v>36</v>
      </c>
    </row>
    <row r="11" spans="1:5" ht="75" customHeight="1">
      <c r="A11" s="17" t="s">
        <v>1</v>
      </c>
      <c r="B11" s="17" t="s">
        <v>2</v>
      </c>
      <c r="C11" s="22" t="s">
        <v>3</v>
      </c>
      <c r="D11" s="22" t="s">
        <v>101</v>
      </c>
      <c r="E11" s="22" t="s">
        <v>102</v>
      </c>
    </row>
    <row r="12" spans="1:5" ht="16.5" customHeight="1">
      <c r="A12" s="18">
        <v>1</v>
      </c>
      <c r="B12" s="18">
        <v>2</v>
      </c>
      <c r="C12" s="25">
        <v>3</v>
      </c>
      <c r="D12" s="46"/>
      <c r="E12" s="46"/>
    </row>
    <row r="13" spans="1:7" ht="38.25" customHeight="1">
      <c r="A13" s="8" t="s">
        <v>4</v>
      </c>
      <c r="B13" s="9" t="s">
        <v>22</v>
      </c>
      <c r="C13" s="10">
        <f>C14+C16+C18+C23+C24+C27+C28+C34+C36+C39+C41+C42</f>
        <v>186087</v>
      </c>
      <c r="D13" s="10">
        <f>D14+D16+D18+D23+D24+D27+D28+D34+D36+D39+D41+D42</f>
        <v>133706.738</v>
      </c>
      <c r="E13" s="10">
        <f>D13/C13*100</f>
        <v>71.85173494118344</v>
      </c>
      <c r="G13" s="24"/>
    </row>
    <row r="14" spans="1:5" ht="19.5" customHeight="1">
      <c r="A14" s="8" t="s">
        <v>5</v>
      </c>
      <c r="B14" s="11" t="s">
        <v>6</v>
      </c>
      <c r="C14" s="12">
        <f>SUM(C15)</f>
        <v>145362</v>
      </c>
      <c r="D14" s="12">
        <f>SUM(D15)</f>
        <v>103130.99</v>
      </c>
      <c r="E14" s="10">
        <f aca="true" t="shared" si="0" ref="E14:E73">D14/C14*100</f>
        <v>70.9476960966415</v>
      </c>
    </row>
    <row r="15" spans="1:5" ht="20.25" customHeight="1">
      <c r="A15" s="8" t="s">
        <v>7</v>
      </c>
      <c r="B15" s="11" t="s">
        <v>8</v>
      </c>
      <c r="C15" s="12">
        <v>145362</v>
      </c>
      <c r="D15" s="50">
        <v>103130.99</v>
      </c>
      <c r="E15" s="10">
        <f t="shared" si="0"/>
        <v>70.9476960966415</v>
      </c>
    </row>
    <row r="16" spans="1:5" ht="58.5" customHeight="1">
      <c r="A16" s="8" t="s">
        <v>90</v>
      </c>
      <c r="B16" s="11" t="s">
        <v>91</v>
      </c>
      <c r="C16" s="12">
        <f>C17</f>
        <v>600</v>
      </c>
      <c r="D16" s="12">
        <f>D17</f>
        <v>351.89</v>
      </c>
      <c r="E16" s="10">
        <f t="shared" si="0"/>
        <v>58.64833333333333</v>
      </c>
    </row>
    <row r="17" spans="1:5" ht="61.5" customHeight="1">
      <c r="A17" s="8" t="s">
        <v>92</v>
      </c>
      <c r="B17" s="11" t="s">
        <v>93</v>
      </c>
      <c r="C17" s="12">
        <v>600</v>
      </c>
      <c r="D17" s="50">
        <v>351.89</v>
      </c>
      <c r="E17" s="10">
        <f t="shared" si="0"/>
        <v>58.64833333333333</v>
      </c>
    </row>
    <row r="18" spans="1:5" ht="18.75" customHeight="1">
      <c r="A18" s="8" t="s">
        <v>9</v>
      </c>
      <c r="B18" s="11" t="s">
        <v>10</v>
      </c>
      <c r="C18" s="12">
        <v>11106</v>
      </c>
      <c r="D18" s="12">
        <f>SUM(D19:D22)</f>
        <v>7889.82</v>
      </c>
      <c r="E18" s="10">
        <f t="shared" si="0"/>
        <v>71.04105888708806</v>
      </c>
    </row>
    <row r="19" spans="1:5" ht="38.25" customHeight="1">
      <c r="A19" s="8" t="s">
        <v>38</v>
      </c>
      <c r="B19" s="11" t="s">
        <v>26</v>
      </c>
      <c r="C19" s="12">
        <v>9713</v>
      </c>
      <c r="D19" s="50">
        <v>7703.49</v>
      </c>
      <c r="E19" s="10">
        <f t="shared" si="0"/>
        <v>79.31112941418716</v>
      </c>
    </row>
    <row r="20" spans="1:5" ht="38.25" customHeight="1">
      <c r="A20" s="8" t="s">
        <v>120</v>
      </c>
      <c r="B20" s="11" t="s">
        <v>121</v>
      </c>
      <c r="C20" s="12"/>
      <c r="D20" s="50">
        <v>22.93</v>
      </c>
      <c r="E20" s="10">
        <v>0</v>
      </c>
    </row>
    <row r="21" spans="1:5" ht="22.5" customHeight="1">
      <c r="A21" s="8" t="s">
        <v>39</v>
      </c>
      <c r="B21" s="11" t="s">
        <v>11</v>
      </c>
      <c r="C21" s="12">
        <v>1163</v>
      </c>
      <c r="D21" s="50">
        <v>56.2</v>
      </c>
      <c r="E21" s="10">
        <f t="shared" si="0"/>
        <v>4.8323301805674985</v>
      </c>
    </row>
    <row r="22" spans="1:5" ht="77.25" customHeight="1">
      <c r="A22" s="8" t="s">
        <v>87</v>
      </c>
      <c r="B22" s="47" t="s">
        <v>88</v>
      </c>
      <c r="C22" s="12">
        <v>230</v>
      </c>
      <c r="D22" s="50">
        <v>107.2</v>
      </c>
      <c r="E22" s="10">
        <f t="shared" si="0"/>
        <v>46.608695652173914</v>
      </c>
    </row>
    <row r="23" spans="1:5" ht="19.5" customHeight="1">
      <c r="A23" s="8" t="s">
        <v>104</v>
      </c>
      <c r="B23" s="48" t="s">
        <v>105</v>
      </c>
      <c r="C23" s="12">
        <v>0</v>
      </c>
      <c r="D23" s="50">
        <v>12.23</v>
      </c>
      <c r="E23" s="10">
        <v>0</v>
      </c>
    </row>
    <row r="24" spans="1:5" ht="22.5" customHeight="1">
      <c r="A24" s="26" t="s">
        <v>12</v>
      </c>
      <c r="B24" s="11" t="s">
        <v>34</v>
      </c>
      <c r="C24" s="12">
        <f>C25+C26</f>
        <v>2800</v>
      </c>
      <c r="D24" s="12">
        <f>D25+D26</f>
        <v>2044.814</v>
      </c>
      <c r="E24" s="10">
        <f t="shared" si="0"/>
        <v>73.02907142857144</v>
      </c>
    </row>
    <row r="25" spans="1:5" ht="94.5" customHeight="1">
      <c r="A25" s="26" t="s">
        <v>27</v>
      </c>
      <c r="B25" s="29" t="s">
        <v>40</v>
      </c>
      <c r="C25" s="12">
        <v>2800</v>
      </c>
      <c r="D25" s="50">
        <v>2044.814</v>
      </c>
      <c r="E25" s="10">
        <f t="shared" si="0"/>
        <v>73.02907142857144</v>
      </c>
    </row>
    <row r="26" spans="1:5" ht="94.5" customHeight="1">
      <c r="A26" s="26" t="s">
        <v>108</v>
      </c>
      <c r="B26" s="29" t="s">
        <v>109</v>
      </c>
      <c r="C26" s="12">
        <v>0</v>
      </c>
      <c r="D26" s="50">
        <v>0</v>
      </c>
      <c r="E26" s="10">
        <v>0</v>
      </c>
    </row>
    <row r="27" spans="1:5" ht="57" customHeight="1">
      <c r="A27" s="26" t="s">
        <v>107</v>
      </c>
      <c r="B27" s="29" t="s">
        <v>106</v>
      </c>
      <c r="C27" s="12">
        <v>0</v>
      </c>
      <c r="D27" s="50">
        <v>1.15</v>
      </c>
      <c r="E27" s="10">
        <v>0</v>
      </c>
    </row>
    <row r="28" spans="1:5" ht="75.75" customHeight="1">
      <c r="A28" s="26" t="s">
        <v>13</v>
      </c>
      <c r="B28" s="49" t="s">
        <v>14</v>
      </c>
      <c r="C28" s="12">
        <f>C29+C30+C31</f>
        <v>19536</v>
      </c>
      <c r="D28" s="12">
        <f>D29+D30+D31+D32+D33</f>
        <v>16190.13</v>
      </c>
      <c r="E28" s="10">
        <f t="shared" si="0"/>
        <v>82.8733108108108</v>
      </c>
    </row>
    <row r="29" spans="1:5" ht="132" customHeight="1">
      <c r="A29" s="32" t="s">
        <v>41</v>
      </c>
      <c r="B29" s="29" t="s">
        <v>42</v>
      </c>
      <c r="C29" s="12">
        <v>18800</v>
      </c>
      <c r="D29" s="50">
        <v>15517</v>
      </c>
      <c r="E29" s="10">
        <f t="shared" si="0"/>
        <v>82.53723404255318</v>
      </c>
    </row>
    <row r="30" spans="1:5" ht="132" customHeight="1">
      <c r="A30" s="32" t="s">
        <v>110</v>
      </c>
      <c r="B30" s="29" t="s">
        <v>111</v>
      </c>
      <c r="C30" s="12">
        <v>0</v>
      </c>
      <c r="D30" s="50">
        <v>0</v>
      </c>
      <c r="E30" s="10">
        <v>0</v>
      </c>
    </row>
    <row r="31" spans="1:5" ht="113.25" customHeight="1">
      <c r="A31" s="26" t="s">
        <v>28</v>
      </c>
      <c r="B31" s="27" t="s">
        <v>37</v>
      </c>
      <c r="C31" s="12">
        <v>736</v>
      </c>
      <c r="D31" s="50">
        <v>673.13</v>
      </c>
      <c r="E31" s="10">
        <f t="shared" si="0"/>
        <v>91.45788043478261</v>
      </c>
    </row>
    <row r="32" spans="1:5" ht="113.25" customHeight="1">
      <c r="A32" s="26" t="s">
        <v>112</v>
      </c>
      <c r="B32" s="27" t="s">
        <v>113</v>
      </c>
      <c r="C32" s="12">
        <v>0</v>
      </c>
      <c r="D32" s="50">
        <v>0</v>
      </c>
      <c r="E32" s="10">
        <v>0</v>
      </c>
    </row>
    <row r="33" spans="1:5" ht="113.25" customHeight="1">
      <c r="A33" s="26" t="s">
        <v>118</v>
      </c>
      <c r="B33" s="33" t="s">
        <v>119</v>
      </c>
      <c r="C33" s="12">
        <v>0</v>
      </c>
      <c r="D33" s="50">
        <v>0</v>
      </c>
      <c r="E33" s="10">
        <v>0</v>
      </c>
    </row>
    <row r="34" spans="1:5" ht="39.75" customHeight="1">
      <c r="A34" s="26" t="s">
        <v>15</v>
      </c>
      <c r="B34" s="11" t="s">
        <v>16</v>
      </c>
      <c r="C34" s="12">
        <f>SUM(C35)</f>
        <v>1810</v>
      </c>
      <c r="D34" s="12">
        <f>SUM(D35)</f>
        <v>1660</v>
      </c>
      <c r="E34" s="10">
        <f t="shared" si="0"/>
        <v>91.71270718232044</v>
      </c>
    </row>
    <row r="35" spans="1:5" ht="39.75" customHeight="1">
      <c r="A35" s="26" t="s">
        <v>17</v>
      </c>
      <c r="B35" s="11" t="s">
        <v>18</v>
      </c>
      <c r="C35" s="12">
        <v>1810</v>
      </c>
      <c r="D35" s="50">
        <v>1660</v>
      </c>
      <c r="E35" s="10">
        <f t="shared" si="0"/>
        <v>91.71270718232044</v>
      </c>
    </row>
    <row r="36" spans="1:5" ht="57" customHeight="1">
      <c r="A36" s="34" t="s">
        <v>35</v>
      </c>
      <c r="B36" s="30" t="s">
        <v>43</v>
      </c>
      <c r="C36" s="31">
        <f>SUM(C37:C38)</f>
        <v>173</v>
      </c>
      <c r="D36" s="31">
        <v>135.54</v>
      </c>
      <c r="E36" s="10">
        <f t="shared" si="0"/>
        <v>78.34682080924856</v>
      </c>
    </row>
    <row r="37" spans="1:5" ht="57" customHeight="1">
      <c r="A37" s="32" t="s">
        <v>114</v>
      </c>
      <c r="B37" s="30" t="s">
        <v>115</v>
      </c>
      <c r="C37" s="31">
        <v>0</v>
      </c>
      <c r="D37" s="31">
        <v>0</v>
      </c>
      <c r="E37" s="10">
        <v>0</v>
      </c>
    </row>
    <row r="38" spans="1:5" ht="39.75" customHeight="1">
      <c r="A38" s="32" t="s">
        <v>44</v>
      </c>
      <c r="B38" s="27" t="s">
        <v>45</v>
      </c>
      <c r="C38" s="12">
        <v>173</v>
      </c>
      <c r="D38" s="50">
        <v>135.54</v>
      </c>
      <c r="E38" s="10">
        <f t="shared" si="0"/>
        <v>78.34682080924856</v>
      </c>
    </row>
    <row r="39" spans="1:5" ht="58.5" customHeight="1">
      <c r="A39" s="26" t="s">
        <v>19</v>
      </c>
      <c r="B39" s="11" t="s">
        <v>29</v>
      </c>
      <c r="C39" s="12">
        <v>700</v>
      </c>
      <c r="D39" s="12">
        <f>SUM(D40)</f>
        <v>632.544</v>
      </c>
      <c r="E39" s="10">
        <f t="shared" si="0"/>
        <v>90.36342857142857</v>
      </c>
    </row>
    <row r="40" spans="1:5" ht="74.25" customHeight="1">
      <c r="A40" s="32" t="s">
        <v>46</v>
      </c>
      <c r="B40" s="27" t="s">
        <v>47</v>
      </c>
      <c r="C40" s="12">
        <v>700</v>
      </c>
      <c r="D40" s="50">
        <v>632.544</v>
      </c>
      <c r="E40" s="10">
        <f t="shared" si="0"/>
        <v>90.36342857142857</v>
      </c>
    </row>
    <row r="41" spans="1:5" ht="38.25" customHeight="1">
      <c r="A41" s="26" t="s">
        <v>20</v>
      </c>
      <c r="B41" s="11" t="s">
        <v>21</v>
      </c>
      <c r="C41" s="12">
        <v>4000</v>
      </c>
      <c r="D41" s="50">
        <v>1657.63</v>
      </c>
      <c r="E41" s="10">
        <v>0</v>
      </c>
    </row>
    <row r="42" spans="1:5" ht="20.25" customHeight="1">
      <c r="A42" s="28" t="s">
        <v>30</v>
      </c>
      <c r="B42" s="11" t="s">
        <v>31</v>
      </c>
      <c r="C42" s="12">
        <f>SUM(C43:C44)</f>
        <v>0</v>
      </c>
      <c r="D42" s="12">
        <v>0</v>
      </c>
      <c r="E42" s="10">
        <v>0</v>
      </c>
    </row>
    <row r="43" spans="1:5" ht="20.25" customHeight="1">
      <c r="A43" s="28" t="s">
        <v>116</v>
      </c>
      <c r="B43" s="11" t="s">
        <v>117</v>
      </c>
      <c r="C43" s="12"/>
      <c r="D43" s="12">
        <v>0</v>
      </c>
      <c r="E43" s="10">
        <v>0</v>
      </c>
    </row>
    <row r="44" spans="1:5" ht="39.75" customHeight="1">
      <c r="A44" s="28" t="s">
        <v>32</v>
      </c>
      <c r="B44" s="11" t="s">
        <v>33</v>
      </c>
      <c r="C44" s="12">
        <v>0</v>
      </c>
      <c r="D44" s="50">
        <v>0</v>
      </c>
      <c r="E44" s="10">
        <v>0</v>
      </c>
    </row>
    <row r="45" spans="1:5" ht="37.5">
      <c r="A45" s="8" t="s">
        <v>48</v>
      </c>
      <c r="B45" s="9" t="s">
        <v>49</v>
      </c>
      <c r="C45" s="10">
        <f>C46+C72</f>
        <v>294864.548</v>
      </c>
      <c r="D45" s="10">
        <f>D46+D72</f>
        <v>223001.70299999998</v>
      </c>
      <c r="E45" s="10">
        <f t="shared" si="0"/>
        <v>75.62852316854313</v>
      </c>
    </row>
    <row r="46" spans="1:5" ht="56.25">
      <c r="A46" s="8" t="s">
        <v>50</v>
      </c>
      <c r="B46" s="11" t="s">
        <v>51</v>
      </c>
      <c r="C46" s="12">
        <f>C47+C50+C54+C71</f>
        <v>294864.548</v>
      </c>
      <c r="D46" s="12">
        <f>D47+D50+D54+D71</f>
        <v>223641.11999999997</v>
      </c>
      <c r="E46" s="10">
        <f t="shared" si="0"/>
        <v>75.84537426316844</v>
      </c>
    </row>
    <row r="47" spans="1:5" ht="37.5">
      <c r="A47" s="8" t="s">
        <v>52</v>
      </c>
      <c r="B47" s="11" t="s">
        <v>53</v>
      </c>
      <c r="C47" s="12">
        <f>C48+C49</f>
        <v>0</v>
      </c>
      <c r="D47" s="12">
        <f>D48+D49</f>
        <v>0</v>
      </c>
      <c r="E47" s="10">
        <v>0</v>
      </c>
    </row>
    <row r="48" spans="1:5" ht="56.25">
      <c r="A48" s="35" t="s">
        <v>54</v>
      </c>
      <c r="B48" s="36" t="s">
        <v>55</v>
      </c>
      <c r="C48" s="37">
        <v>0</v>
      </c>
      <c r="D48" s="50"/>
      <c r="E48" s="10">
        <v>0</v>
      </c>
    </row>
    <row r="49" spans="1:5" ht="37.5">
      <c r="A49" s="35" t="s">
        <v>89</v>
      </c>
      <c r="B49" s="36" t="s">
        <v>97</v>
      </c>
      <c r="C49" s="37">
        <v>0</v>
      </c>
      <c r="D49" s="50"/>
      <c r="E49" s="10">
        <v>0</v>
      </c>
    </row>
    <row r="50" spans="1:5" ht="56.25">
      <c r="A50" s="8" t="s">
        <v>56</v>
      </c>
      <c r="B50" s="11" t="s">
        <v>57</v>
      </c>
      <c r="C50" s="12">
        <v>7954.509</v>
      </c>
      <c r="D50" s="12">
        <f>D51+D53+D52</f>
        <v>50</v>
      </c>
      <c r="E50" s="10">
        <f t="shared" si="0"/>
        <v>0.6285743092376915</v>
      </c>
    </row>
    <row r="51" spans="1:5" ht="93.75">
      <c r="A51" s="8" t="s">
        <v>58</v>
      </c>
      <c r="B51" s="11" t="s">
        <v>59</v>
      </c>
      <c r="C51" s="12">
        <v>84.735</v>
      </c>
      <c r="D51" s="50">
        <v>50</v>
      </c>
      <c r="E51" s="10">
        <v>0</v>
      </c>
    </row>
    <row r="52" spans="1:5" ht="56.25">
      <c r="A52" s="8" t="s">
        <v>60</v>
      </c>
      <c r="B52" s="11" t="s">
        <v>61</v>
      </c>
      <c r="C52" s="12">
        <v>0</v>
      </c>
      <c r="D52" s="50">
        <v>0</v>
      </c>
      <c r="E52" s="10">
        <v>0</v>
      </c>
    </row>
    <row r="53" spans="1:5" ht="37.5">
      <c r="A53" s="8" t="s">
        <v>62</v>
      </c>
      <c r="B53" s="11" t="s">
        <v>63</v>
      </c>
      <c r="C53" s="12">
        <v>7869.774</v>
      </c>
      <c r="D53" s="50">
        <v>0</v>
      </c>
      <c r="E53" s="10">
        <v>0</v>
      </c>
    </row>
    <row r="54" spans="1:5" ht="56.25">
      <c r="A54" s="35" t="s">
        <v>64</v>
      </c>
      <c r="B54" s="11" t="s">
        <v>65</v>
      </c>
      <c r="C54" s="12">
        <f>C55+C56+C57+C58+C59+C60+C70</f>
        <v>286605.19</v>
      </c>
      <c r="D54" s="12">
        <f>D55+D56+D57+D58+D59+D60+D70</f>
        <v>223368.57599999997</v>
      </c>
      <c r="E54" s="10">
        <f t="shared" si="0"/>
        <v>77.93598434138613</v>
      </c>
    </row>
    <row r="55" spans="1:5" ht="93.75">
      <c r="A55" s="35" t="s">
        <v>66</v>
      </c>
      <c r="B55" s="38" t="s">
        <v>67</v>
      </c>
      <c r="C55" s="12">
        <v>0</v>
      </c>
      <c r="D55" s="50"/>
      <c r="E55" s="10">
        <v>0</v>
      </c>
    </row>
    <row r="56" spans="1:5" ht="56.25">
      <c r="A56" s="35" t="s">
        <v>68</v>
      </c>
      <c r="B56" s="11" t="s">
        <v>69</v>
      </c>
      <c r="C56" s="12">
        <v>1585</v>
      </c>
      <c r="D56" s="50">
        <v>1173.78</v>
      </c>
      <c r="E56" s="10">
        <f t="shared" si="0"/>
        <v>74.05552050473186</v>
      </c>
    </row>
    <row r="57" spans="1:5" ht="93.75">
      <c r="A57" s="35" t="s">
        <v>70</v>
      </c>
      <c r="B57" s="39" t="s">
        <v>98</v>
      </c>
      <c r="C57" s="12">
        <v>18.4</v>
      </c>
      <c r="D57" s="50">
        <v>18.4</v>
      </c>
      <c r="E57" s="10">
        <f t="shared" si="0"/>
        <v>100</v>
      </c>
    </row>
    <row r="58" spans="1:5" ht="75">
      <c r="A58" s="35" t="s">
        <v>71</v>
      </c>
      <c r="B58" s="11" t="s">
        <v>72</v>
      </c>
      <c r="C58" s="12">
        <v>1580.48</v>
      </c>
      <c r="D58" s="50">
        <v>1580.48</v>
      </c>
      <c r="E58" s="10">
        <f t="shared" si="0"/>
        <v>100</v>
      </c>
    </row>
    <row r="59" spans="1:5" ht="56.25">
      <c r="A59" s="35" t="s">
        <v>73</v>
      </c>
      <c r="B59" s="11" t="s">
        <v>74</v>
      </c>
      <c r="C59" s="12">
        <v>0</v>
      </c>
      <c r="D59" s="50"/>
      <c r="E59" s="10">
        <v>0</v>
      </c>
    </row>
    <row r="60" spans="1:5" ht="56.25">
      <c r="A60" s="35" t="s">
        <v>75</v>
      </c>
      <c r="B60" s="11" t="s">
        <v>76</v>
      </c>
      <c r="C60" s="12">
        <f>SUM(C61:C69)</f>
        <v>280831.31</v>
      </c>
      <c r="D60" s="12">
        <f>SUM(D61:D69)</f>
        <v>218612.86199999996</v>
      </c>
      <c r="E60" s="10">
        <f t="shared" si="0"/>
        <v>77.84490340482333</v>
      </c>
    </row>
    <row r="61" spans="1:5" ht="112.5">
      <c r="A61" s="52"/>
      <c r="B61" s="40" t="s">
        <v>77</v>
      </c>
      <c r="C61" s="12">
        <v>203781.6</v>
      </c>
      <c r="D61" s="51">
        <v>153657.758</v>
      </c>
      <c r="E61" s="10">
        <f t="shared" si="0"/>
        <v>75.40315612400727</v>
      </c>
    </row>
    <row r="62" spans="1:5" ht="131.25">
      <c r="A62" s="52"/>
      <c r="B62" s="40" t="s">
        <v>95</v>
      </c>
      <c r="C62" s="12">
        <v>46802</v>
      </c>
      <c r="D62" s="51">
        <v>43596.401</v>
      </c>
      <c r="E62" s="10">
        <f t="shared" si="0"/>
        <v>93.15072219135934</v>
      </c>
    </row>
    <row r="63" spans="1:5" ht="75">
      <c r="A63" s="52"/>
      <c r="B63" s="41" t="s">
        <v>78</v>
      </c>
      <c r="C63" s="12">
        <v>1003.4</v>
      </c>
      <c r="D63" s="51">
        <v>735.4</v>
      </c>
      <c r="E63" s="10">
        <f t="shared" si="0"/>
        <v>73.29081124177796</v>
      </c>
    </row>
    <row r="64" spans="1:5" ht="93.75">
      <c r="A64" s="52"/>
      <c r="B64" s="38" t="s">
        <v>79</v>
      </c>
      <c r="C64" s="12">
        <v>18918</v>
      </c>
      <c r="D64" s="51">
        <v>14187</v>
      </c>
      <c r="E64" s="10">
        <f t="shared" si="0"/>
        <v>74.99207104345068</v>
      </c>
    </row>
    <row r="65" spans="1:5" ht="56.25">
      <c r="A65" s="52"/>
      <c r="B65" s="40" t="s">
        <v>94</v>
      </c>
      <c r="C65" s="12">
        <v>3445</v>
      </c>
      <c r="D65" s="50">
        <v>2350.492</v>
      </c>
      <c r="E65" s="10">
        <f t="shared" si="0"/>
        <v>68.22908563134979</v>
      </c>
    </row>
    <row r="66" spans="1:5" ht="112.5">
      <c r="A66" s="52"/>
      <c r="B66" s="40" t="s">
        <v>80</v>
      </c>
      <c r="C66" s="12">
        <v>538</v>
      </c>
      <c r="D66" s="51">
        <v>390.592</v>
      </c>
      <c r="E66" s="10">
        <f t="shared" si="0"/>
        <v>72.6007434944238</v>
      </c>
    </row>
    <row r="67" spans="1:5" ht="75">
      <c r="A67" s="52"/>
      <c r="B67" s="38" t="s">
        <v>81</v>
      </c>
      <c r="C67" s="12">
        <v>5691</v>
      </c>
      <c r="D67" s="51">
        <v>3196.827</v>
      </c>
      <c r="E67" s="10">
        <f t="shared" si="0"/>
        <v>56.17337901950449</v>
      </c>
    </row>
    <row r="68" spans="1:5" ht="131.25">
      <c r="A68" s="52"/>
      <c r="B68" s="38" t="s">
        <v>99</v>
      </c>
      <c r="C68" s="12">
        <v>0.31</v>
      </c>
      <c r="D68" s="50">
        <v>0.31</v>
      </c>
      <c r="E68" s="10">
        <f t="shared" si="0"/>
        <v>100</v>
      </c>
    </row>
    <row r="69" spans="1:5" ht="56.25">
      <c r="A69" s="53"/>
      <c r="B69" s="40" t="s">
        <v>82</v>
      </c>
      <c r="C69" s="12">
        <v>652</v>
      </c>
      <c r="D69" s="50">
        <v>498.082</v>
      </c>
      <c r="E69" s="10">
        <f t="shared" si="0"/>
        <v>76.39294478527607</v>
      </c>
    </row>
    <row r="70" spans="1:5" ht="150">
      <c r="A70" s="35" t="s">
        <v>83</v>
      </c>
      <c r="B70" s="38" t="s">
        <v>84</v>
      </c>
      <c r="C70" s="12">
        <v>2590</v>
      </c>
      <c r="D70" s="51">
        <v>1983.054</v>
      </c>
      <c r="E70" s="10">
        <f t="shared" si="0"/>
        <v>76.56579150579151</v>
      </c>
    </row>
    <row r="71" spans="1:5" ht="112.5">
      <c r="A71" s="35" t="s">
        <v>85</v>
      </c>
      <c r="B71" s="42" t="s">
        <v>96</v>
      </c>
      <c r="C71" s="12">
        <v>304.849</v>
      </c>
      <c r="D71" s="50">
        <v>222.544</v>
      </c>
      <c r="E71" s="10">
        <f t="shared" si="0"/>
        <v>73.00138757220789</v>
      </c>
    </row>
    <row r="72" spans="1:5" ht="70.5" customHeight="1">
      <c r="A72" s="35" t="s">
        <v>103</v>
      </c>
      <c r="B72" s="42" t="s">
        <v>122</v>
      </c>
      <c r="C72" s="12">
        <v>0</v>
      </c>
      <c r="D72" s="51">
        <v>-639.417</v>
      </c>
      <c r="E72" s="10">
        <v>0</v>
      </c>
    </row>
    <row r="73" spans="1:5" ht="18.75">
      <c r="A73" s="43"/>
      <c r="B73" s="44" t="s">
        <v>86</v>
      </c>
      <c r="C73" s="45">
        <f>C13+C45</f>
        <v>480951.548</v>
      </c>
      <c r="D73" s="45">
        <f>D13+D45</f>
        <v>356708.441</v>
      </c>
      <c r="E73" s="10">
        <f t="shared" si="0"/>
        <v>74.16723004288988</v>
      </c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  <row r="846" spans="1:3" ht="12.75">
      <c r="A846" s="13"/>
      <c r="B846" s="2"/>
      <c r="C846" s="23"/>
    </row>
    <row r="847" spans="1:3" ht="12.75">
      <c r="A847" s="13"/>
      <c r="B847" s="2"/>
      <c r="C847" s="23"/>
    </row>
    <row r="848" spans="1:3" ht="12.75">
      <c r="A848" s="13"/>
      <c r="B848" s="2"/>
      <c r="C848" s="23"/>
    </row>
    <row r="849" spans="1:3" ht="12.75">
      <c r="A849" s="13"/>
      <c r="B849" s="2"/>
      <c r="C849" s="23"/>
    </row>
    <row r="850" spans="1:3" ht="12.75">
      <c r="A850" s="13"/>
      <c r="B850" s="2"/>
      <c r="C850" s="23"/>
    </row>
    <row r="851" spans="1:3" ht="12.75">
      <c r="A851" s="13"/>
      <c r="B851" s="2"/>
      <c r="C851" s="23"/>
    </row>
    <row r="852" spans="1:3" ht="12.75">
      <c r="A852" s="13"/>
      <c r="B852" s="2"/>
      <c r="C852" s="23"/>
    </row>
    <row r="853" spans="1:3" ht="12.75">
      <c r="A853" s="13"/>
      <c r="B853" s="2"/>
      <c r="C853" s="23"/>
    </row>
    <row r="854" spans="1:3" ht="12.75">
      <c r="A854" s="13"/>
      <c r="B854" s="2"/>
      <c r="C854" s="23"/>
    </row>
    <row r="855" spans="1:3" ht="12.75">
      <c r="A855" s="13"/>
      <c r="B855" s="2"/>
      <c r="C855" s="23"/>
    </row>
    <row r="856" spans="1:3" ht="12.75">
      <c r="A856" s="13"/>
      <c r="B856" s="2"/>
      <c r="C856" s="23"/>
    </row>
    <row r="857" spans="1:3" ht="12.75">
      <c r="A857" s="13"/>
      <c r="B857" s="2"/>
      <c r="C857" s="23"/>
    </row>
    <row r="858" spans="1:3" ht="12.75">
      <c r="A858" s="13"/>
      <c r="B858" s="2"/>
      <c r="C858" s="23"/>
    </row>
    <row r="859" spans="1:3" ht="12.75">
      <c r="A859" s="13"/>
      <c r="B859" s="2"/>
      <c r="C859" s="23"/>
    </row>
    <row r="860" spans="1:3" ht="12.75">
      <c r="A860" s="13"/>
      <c r="B860" s="2"/>
      <c r="C860" s="23"/>
    </row>
    <row r="861" spans="1:3" ht="12.75">
      <c r="A861" s="13"/>
      <c r="B861" s="2"/>
      <c r="C861" s="23"/>
    </row>
    <row r="862" spans="1:3" ht="12.75">
      <c r="A862" s="13"/>
      <c r="B862" s="2"/>
      <c r="C862" s="23"/>
    </row>
    <row r="863" spans="1:3" ht="12.75">
      <c r="A863" s="13"/>
      <c r="B863" s="2"/>
      <c r="C863" s="23"/>
    </row>
    <row r="864" spans="1:3" ht="12.75">
      <c r="A864" s="13"/>
      <c r="B864" s="2"/>
      <c r="C864" s="23"/>
    </row>
    <row r="865" spans="1:3" ht="12.75">
      <c r="A865" s="13"/>
      <c r="B865" s="2"/>
      <c r="C865" s="23"/>
    </row>
    <row r="866" spans="1:3" ht="12.75">
      <c r="A866" s="13"/>
      <c r="B866" s="2"/>
      <c r="C866" s="23"/>
    </row>
    <row r="867" spans="1:3" ht="12.75">
      <c r="A867" s="13"/>
      <c r="B867" s="2"/>
      <c r="C867" s="23"/>
    </row>
    <row r="868" spans="1:3" ht="12.75">
      <c r="A868" s="13"/>
      <c r="B868" s="2"/>
      <c r="C868" s="23"/>
    </row>
    <row r="869" spans="1:3" ht="12.75">
      <c r="A869" s="13"/>
      <c r="B869" s="2"/>
      <c r="C869" s="23"/>
    </row>
    <row r="870" spans="1:3" ht="12.75">
      <c r="A870" s="13"/>
      <c r="B870" s="2"/>
      <c r="C870" s="23"/>
    </row>
    <row r="871" spans="1:3" ht="12.75">
      <c r="A871" s="13"/>
      <c r="B871" s="2"/>
      <c r="C871" s="23"/>
    </row>
    <row r="872" spans="1:3" ht="12.75">
      <c r="A872" s="13"/>
      <c r="B872" s="2"/>
      <c r="C872" s="23"/>
    </row>
    <row r="873" spans="1:3" ht="12.75">
      <c r="A873" s="13"/>
      <c r="B873" s="2"/>
      <c r="C873" s="23"/>
    </row>
    <row r="874" spans="1:3" ht="12.75">
      <c r="A874" s="13"/>
      <c r="B874" s="2"/>
      <c r="C874" s="23"/>
    </row>
    <row r="875" spans="1:3" ht="12.75">
      <c r="A875" s="13"/>
      <c r="B875" s="2"/>
      <c r="C875" s="23"/>
    </row>
    <row r="876" spans="1:3" ht="12.75">
      <c r="A876" s="13"/>
      <c r="B876" s="2"/>
      <c r="C876" s="23"/>
    </row>
    <row r="877" spans="1:3" ht="12.75">
      <c r="A877" s="13"/>
      <c r="B877" s="2"/>
      <c r="C877" s="23"/>
    </row>
    <row r="878" spans="1:3" ht="12.75">
      <c r="A878" s="13"/>
      <c r="B878" s="2"/>
      <c r="C878" s="23"/>
    </row>
    <row r="879" spans="1:3" ht="12.75">
      <c r="A879" s="13"/>
      <c r="B879" s="2"/>
      <c r="C879" s="23"/>
    </row>
    <row r="880" spans="1:3" ht="12.75">
      <c r="A880" s="13"/>
      <c r="B880" s="2"/>
      <c r="C880" s="23"/>
    </row>
    <row r="881" spans="1:3" ht="12.75">
      <c r="A881" s="13"/>
      <c r="B881" s="2"/>
      <c r="C881" s="23"/>
    </row>
    <row r="882" spans="1:3" ht="12.75">
      <c r="A882" s="13"/>
      <c r="B882" s="2"/>
      <c r="C882" s="23"/>
    </row>
    <row r="883" spans="1:3" ht="12.75">
      <c r="A883" s="13"/>
      <c r="B883" s="2"/>
      <c r="C883" s="23"/>
    </row>
    <row r="884" spans="1:3" ht="12.75">
      <c r="A884" s="13"/>
      <c r="B884" s="2"/>
      <c r="C884" s="23"/>
    </row>
    <row r="885" spans="1:3" ht="12.75">
      <c r="A885" s="13"/>
      <c r="B885" s="2"/>
      <c r="C885" s="23"/>
    </row>
    <row r="886" spans="1:3" ht="12.75">
      <c r="A886" s="13"/>
      <c r="B886" s="2"/>
      <c r="C886" s="23"/>
    </row>
    <row r="887" spans="1:3" ht="12.75">
      <c r="A887" s="13"/>
      <c r="B887" s="2"/>
      <c r="C887" s="23"/>
    </row>
    <row r="888" spans="1:3" ht="12.75">
      <c r="A888" s="13"/>
      <c r="B888" s="2"/>
      <c r="C888" s="23"/>
    </row>
    <row r="889" spans="1:3" ht="12.75">
      <c r="A889" s="13"/>
      <c r="B889" s="2"/>
      <c r="C889" s="23"/>
    </row>
    <row r="890" spans="1:3" ht="12.75">
      <c r="A890" s="13"/>
      <c r="B890" s="2"/>
      <c r="C890" s="23"/>
    </row>
    <row r="891" spans="1:3" ht="12.75">
      <c r="A891" s="13"/>
      <c r="B891" s="2"/>
      <c r="C891" s="23"/>
    </row>
    <row r="892" spans="1:3" ht="12.75">
      <c r="A892" s="13"/>
      <c r="B892" s="2"/>
      <c r="C892" s="23"/>
    </row>
    <row r="893" spans="1:3" ht="12.75">
      <c r="A893" s="13"/>
      <c r="B893" s="2"/>
      <c r="C893" s="23"/>
    </row>
    <row r="894" spans="1:3" ht="12.75">
      <c r="A894" s="13"/>
      <c r="B894" s="2"/>
      <c r="C894" s="23"/>
    </row>
    <row r="895" spans="1:3" ht="12.75">
      <c r="A895" s="13"/>
      <c r="B895" s="2"/>
      <c r="C895" s="23"/>
    </row>
    <row r="896" spans="1:3" ht="12.75">
      <c r="A896" s="13"/>
      <c r="B896" s="2"/>
      <c r="C896" s="23"/>
    </row>
    <row r="897" spans="1:3" ht="12.75">
      <c r="A897" s="13"/>
      <c r="B897" s="2"/>
      <c r="C897" s="23"/>
    </row>
    <row r="898" spans="1:3" ht="12.75">
      <c r="A898" s="13"/>
      <c r="B898" s="2"/>
      <c r="C898" s="23"/>
    </row>
    <row r="899" spans="1:3" ht="12.75">
      <c r="A899" s="13"/>
      <c r="B899" s="2"/>
      <c r="C899" s="23"/>
    </row>
    <row r="900" spans="1:3" ht="12.75">
      <c r="A900" s="13"/>
      <c r="B900" s="2"/>
      <c r="C900" s="23"/>
    </row>
    <row r="901" spans="1:3" ht="12.75">
      <c r="A901" s="13"/>
      <c r="B901" s="2"/>
      <c r="C901" s="23"/>
    </row>
    <row r="902" spans="1:3" ht="12.75">
      <c r="A902" s="13"/>
      <c r="B902" s="2"/>
      <c r="C902" s="23"/>
    </row>
    <row r="903" spans="1:3" ht="12.75">
      <c r="A903" s="13"/>
      <c r="B903" s="2"/>
      <c r="C903" s="23"/>
    </row>
    <row r="904" spans="1:3" ht="12.75">
      <c r="A904" s="13"/>
      <c r="B904" s="2"/>
      <c r="C904" s="23"/>
    </row>
    <row r="905" spans="1:3" ht="12.75">
      <c r="A905" s="13"/>
      <c r="B905" s="2"/>
      <c r="C905" s="23"/>
    </row>
    <row r="906" spans="1:3" ht="12.75">
      <c r="A906" s="13"/>
      <c r="B906" s="2"/>
      <c r="C906" s="23"/>
    </row>
    <row r="907" spans="1:3" ht="12.75">
      <c r="A907" s="13"/>
      <c r="B907" s="2"/>
      <c r="C907" s="23"/>
    </row>
    <row r="908" spans="1:3" ht="12.75">
      <c r="A908" s="13"/>
      <c r="B908" s="2"/>
      <c r="C908" s="23"/>
    </row>
  </sheetData>
  <sheetProtection/>
  <mergeCells count="6">
    <mergeCell ref="A61:A69"/>
    <mergeCell ref="B2:C2"/>
    <mergeCell ref="B3:C3"/>
    <mergeCell ref="B4:C4"/>
    <mergeCell ref="B7:C7"/>
    <mergeCell ref="B6:C6"/>
  </mergeCells>
  <printOptions/>
  <pageMargins left="0.6299212598425197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2014-10-23T23:25:23Z</cp:lastPrinted>
  <dcterms:created xsi:type="dcterms:W3CDTF">2005-08-18T04:46:17Z</dcterms:created>
  <dcterms:modified xsi:type="dcterms:W3CDTF">2014-11-27T22:00:25Z</dcterms:modified>
  <cp:category/>
  <cp:version/>
  <cp:contentType/>
  <cp:contentStatus/>
</cp:coreProperties>
</file>